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dnas04\share\500000\【公表用_年1回】経営比較分析表\令和4年度公表(R3決算)\再チェックしてください！\"/>
    </mc:Choice>
  </mc:AlternateContent>
  <workbookProtection workbookAlgorithmName="SHA-512" workbookHashValue="iLT1UHGHtJ4UOUJg8FWaWnJZmpwJU4mRZsmDAYAz0U9sBIGJKIGMEI6vNKtKIu4d+xMPKzj8t/zd6oeZBVYGWA==" workbookSaltValue="n4RGFhXsGwEeq+Dlgeo1j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<sst xmlns="http://schemas.openxmlformats.org/spreadsheetml/2006/main" count="228" uniqueCount="114">
  <si>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</si>
  <si>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</si>
  <si>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</si>
  <si>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</si>
  <si>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</si>
  <si>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</si>
  <si>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</si>
  <si>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</si>
  <si>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</si>
  <si>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</si>
  <si>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</si>
  <si>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</si>
  <si>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</si>
  <si>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</si>
  <si>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</si>
  <si>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</si>
  <si>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</si>
  <si>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</si>
  <si>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</si>
  <si>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</si>
  <si>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</si>
  <si>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</si>
  <si>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</si>
  <si>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</si>
  <si>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</si>
  <si>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</si>
  <si>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</si>
  <si>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</si>
  <si>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</si>
  <si>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</si>
  <si>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</si>
  <si>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</si>
  <si>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</si>
  <si>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</si>
  <si>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</si>
  <si>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</si>
  <si>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</si>
  <si>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</si>
  <si>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</si>
  <si>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</si>
  <si>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</si>
  <si>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</si>
  <si>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</si>
  <si>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</si>
  <si>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</si>
  <si>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</si>
  <si>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</si>
  <si>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</si>
  <si>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</si>
  <si>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</si>
  <si>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</si>
  <si>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</si>
  <si>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</si>
  <si>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</si>
  <si>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</si>
  <si>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</si>
  <si>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</si>
  <si>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</si>
  <si>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</si>
  <si>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</si>
  <si>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</si>
  <si>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</si>
  <si>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</si>
  <si>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</si>
  <si>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</si>
  <si>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</si>
  <si>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</si>
  <si>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</si>
  <si>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</si>
  <si>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</si>
  <si>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</si>
  <si>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</si>
  <si>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</si>
  <si>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</si>
  <si>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</si>
  <si>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</si>
  <si>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</si>
  <si>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</si>
  <si>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</si>
  <si>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</si>
  <si>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</si>
  <si>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</si>
  <si>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</si>
  <si>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</si>
  <si>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</si>
  <si>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</si>
  <si>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</si>
  <si>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</si>
  <si>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</si>
  <si>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</si>
  <si>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</si>
  <si>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</si>
  <si>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</si>
  <si>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嘉手納町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</si>
  <si>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</si>
  <si>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</si>
  <si>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</si>
  <si>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</si>
  <si>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</si>
  <si>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</si>
  <si>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</si>
  <si>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</si>
  <si>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</si>
  <si>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</si>
  <si>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</si>
  <si>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</si>
  <si>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</si>
  <si>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</si>
  <si>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</si>
  <si>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</si>
  <si>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</si>
  <si>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0"/>
        <rFont val="ＭＳ ゴシック"/>
        <family val="3"/>
        <charset val="128"/>
      </rPr>
      <t>①経常収支比率について、令和３年度は前年より2.8ポイント改善されたが、依然100％を下回っている。平成29年度から100％を下回っており、その主な要因はその他営業収益の施設提供対価料の減である。</t>
    </r>
    <r>
      <rPr>
        <sz val="10"/>
        <color rgb="FFFF0000"/>
        <rFont val="ＭＳ ゴシック"/>
        <family val="3"/>
        <charset val="128"/>
      </rPr>
      <t xml:space="preserve">
</t>
    </r>
    <r>
      <rPr>
        <sz val="10"/>
        <rFont val="ＭＳ ゴシック"/>
        <family val="3"/>
        <charset val="128"/>
      </rPr>
      <t>②累積欠損金比率は、毎年度0％であるので経営が健全であることが示されている。</t>
    </r>
    <r>
      <rPr>
        <sz val="10"/>
        <color rgb="FFFF0000"/>
        <rFont val="ＭＳ ゴシック"/>
        <family val="3"/>
        <charset val="128"/>
      </rPr>
      <t xml:space="preserve">
</t>
    </r>
    <r>
      <rPr>
        <sz val="10"/>
        <rFont val="ＭＳ ゴシック"/>
        <family val="3"/>
        <charset val="128"/>
      </rPr>
      <t>③流動比率は、100％以上であることが必要であり、短期的な債務に対する支払能力は良好である。</t>
    </r>
    <r>
      <rPr>
        <sz val="10"/>
        <color rgb="FFFF0000"/>
        <rFont val="ＭＳ ゴシック"/>
        <family val="3"/>
        <charset val="128"/>
      </rPr>
      <t xml:space="preserve">
</t>
    </r>
    <r>
      <rPr>
        <sz val="10"/>
        <rFont val="ＭＳ ゴシック"/>
        <family val="3"/>
        <charset val="128"/>
      </rPr>
      <t>④企業債残高対給水収益比率は、0％であり、健全経営であることが示されている。今後も起債に頼らない財政運営に努める。</t>
    </r>
    <r>
      <rPr>
        <sz val="10"/>
        <color rgb="FFFF0000"/>
        <rFont val="ＭＳ ゴシック"/>
        <family val="3"/>
        <charset val="128"/>
      </rPr>
      <t xml:space="preserve">
</t>
    </r>
    <r>
      <rPr>
        <sz val="10"/>
        <rFont val="ＭＳ ゴシック"/>
        <family val="3"/>
        <charset val="128"/>
      </rPr>
      <t>⑤料金回収率は、100％を下回っている。給水に係る費用について、給水収益以外であるその他営業収益（施設提供対価料）で賄っていることが主な要因である。</t>
    </r>
    <r>
      <rPr>
        <sz val="10"/>
        <color rgb="FFFF0000"/>
        <rFont val="ＭＳ ゴシック"/>
        <family val="3"/>
        <charset val="128"/>
      </rPr>
      <t xml:space="preserve">
</t>
    </r>
    <r>
      <rPr>
        <sz val="10"/>
        <rFont val="ＭＳ ゴシック"/>
        <family val="3"/>
        <charset val="128"/>
      </rPr>
      <t>⑥給水原価は、全国平均値を上回っており、類似団体より下回っている。今後も効率的な運営を図るよう努める。</t>
    </r>
    <r>
      <rPr>
        <sz val="10"/>
        <color rgb="FFFF0000"/>
        <rFont val="ＭＳ ゴシック"/>
        <family val="3"/>
        <charset val="128"/>
      </rPr>
      <t xml:space="preserve">
</t>
    </r>
    <r>
      <rPr>
        <sz val="10"/>
        <rFont val="ＭＳ ゴシック"/>
        <family val="3"/>
        <charset val="128"/>
      </rPr>
      <t>⑦施設利用率が平均値を下回っている理由として、事業認可当初の配水量に米軍基地が見込まれていたことが考えられる。現在は米軍基地内のごく僅かな限られた施設にのみ給水を行っているため当該値が低く算出されている。令和３年度の値については、例年どおりであり問題ないと考える。</t>
    </r>
    <r>
      <rPr>
        <sz val="10"/>
        <color rgb="FFFF0000"/>
        <rFont val="ＭＳ ゴシック"/>
        <family val="3"/>
        <charset val="128"/>
      </rPr>
      <t xml:space="preserve">
</t>
    </r>
    <r>
      <rPr>
        <sz val="10"/>
        <rFont val="ＭＳ ゴシック"/>
        <family val="3"/>
        <charset val="128"/>
      </rPr>
      <t>⑧有収率は、高水準を維持しており、有効率が95％を超えていることから、問題は無いと考えられる。今後も維持するよう努める。</t>
    </r>
    <rPh sb="36" eb="38">
      <t>イゼン</t>
    </rPh>
    <rPh sb="43" eb="45">
      <t>シタマワ</t>
    </rPh>
    <rPh sb="50" eb="52">
      <t>ヘイセイ</t>
    </rPh>
    <rPh sb="72" eb="73">
      <t>オモ</t>
    </rPh>
    <rPh sb="74" eb="76">
      <t>ヨウイン</t>
    </rPh>
    <rPh sb="85" eb="92">
      <t>シセツテイキョウタイカリョウ</t>
    </rPh>
    <rPh sb="93" eb="94">
      <t>ゲン</t>
    </rPh>
    <rPh sb="139" eb="141">
      <t>リュウドウ</t>
    </rPh>
    <rPh sb="141" eb="143">
      <t>ヒリツ</t>
    </rPh>
    <rPh sb="149" eb="151">
      <t>イジョウ</t>
    </rPh>
    <rPh sb="157" eb="159">
      <t>ヒツヨウ</t>
    </rPh>
    <rPh sb="163" eb="166">
      <t>タンキテキ</t>
    </rPh>
    <rPh sb="167" eb="169">
      <t>サイム</t>
    </rPh>
    <rPh sb="170" eb="171">
      <t>タイ</t>
    </rPh>
    <rPh sb="173" eb="175">
      <t>シハラ</t>
    </rPh>
    <rPh sb="175" eb="177">
      <t>ノウリョク</t>
    </rPh>
    <rPh sb="178" eb="180">
      <t>リョウコウ</t>
    </rPh>
    <rPh sb="186" eb="188">
      <t>キギョウ</t>
    </rPh>
    <rPh sb="188" eb="189">
      <t>サイ</t>
    </rPh>
    <rPh sb="189" eb="191">
      <t>ザンダカ</t>
    </rPh>
    <rPh sb="191" eb="192">
      <t>タイ</t>
    </rPh>
    <rPh sb="192" eb="194">
      <t>キュウスイ</t>
    </rPh>
    <rPh sb="194" eb="196">
      <t>シュウエキ</t>
    </rPh>
    <rPh sb="196" eb="198">
      <t>ヒリツ</t>
    </rPh>
    <rPh sb="206" eb="208">
      <t>ケンゼン</t>
    </rPh>
    <rPh sb="208" eb="210">
      <t>ケイエイ</t>
    </rPh>
    <rPh sb="216" eb="217">
      <t>シメ</t>
    </rPh>
    <rPh sb="223" eb="225">
      <t>コンゴ</t>
    </rPh>
    <rPh sb="226" eb="228">
      <t>キサイ</t>
    </rPh>
    <rPh sb="229" eb="230">
      <t>タヨ</t>
    </rPh>
    <rPh sb="233" eb="235">
      <t>ザイセイ</t>
    </rPh>
    <rPh sb="235" eb="237">
      <t>ウンエイ</t>
    </rPh>
    <rPh sb="238" eb="239">
      <t>ツト</t>
    </rPh>
    <rPh sb="263" eb="265">
      <t>キュウスイ</t>
    </rPh>
    <rPh sb="266" eb="267">
      <t>カカ</t>
    </rPh>
    <rPh sb="268" eb="270">
      <t>ヒヨウ</t>
    </rPh>
    <rPh sb="275" eb="277">
      <t>キュウスイ</t>
    </rPh>
    <rPh sb="277" eb="279">
      <t>シュウエキ</t>
    </rPh>
    <rPh sb="279" eb="281">
      <t>イガイ</t>
    </rPh>
    <rPh sb="286" eb="287">
      <t>タ</t>
    </rPh>
    <rPh sb="287" eb="289">
      <t>エイギョウ</t>
    </rPh>
    <rPh sb="289" eb="291">
      <t>シュウエキ</t>
    </rPh>
    <rPh sb="292" eb="299">
      <t>シセツテイキョウタイカリョウ</t>
    </rPh>
    <rPh sb="301" eb="302">
      <t>マカナ</t>
    </rPh>
    <rPh sb="319" eb="321">
      <t>キュウスイ</t>
    </rPh>
    <rPh sb="321" eb="323">
      <t>ゲンカ</t>
    </rPh>
    <rPh sb="338" eb="340">
      <t>ルイジ</t>
    </rPh>
    <rPh sb="340" eb="342">
      <t>ダンタイ</t>
    </rPh>
    <rPh sb="344" eb="346">
      <t>シタマワ</t>
    </rPh>
    <rPh sb="351" eb="353">
      <t>コンゴ</t>
    </rPh>
    <rPh sb="354" eb="356">
      <t>コウリツ</t>
    </rPh>
    <rPh sb="356" eb="357">
      <t>テキ</t>
    </rPh>
    <rPh sb="358" eb="360">
      <t>ウンエイ</t>
    </rPh>
    <rPh sb="361" eb="362">
      <t>ハカ</t>
    </rPh>
    <rPh sb="365" eb="366">
      <t>ツト</t>
    </rPh>
    <rPh sb="377" eb="380">
      <t>ヘイキンチ</t>
    </rPh>
    <rPh sb="381" eb="383">
      <t>シタマワ</t>
    </rPh>
    <rPh sb="419" eb="420">
      <t>カンガ</t>
    </rPh>
    <rPh sb="472" eb="474">
      <t>レイワ</t>
    </rPh>
    <rPh sb="476" eb="477">
      <t>ド</t>
    </rPh>
    <rPh sb="504" eb="507">
      <t>ユウシュウリツ</t>
    </rPh>
    <rPh sb="509" eb="512">
      <t>コウスイジュン</t>
    </rPh>
    <rPh sb="513" eb="515">
      <t>イジ</t>
    </rPh>
    <rPh sb="520" eb="523">
      <t>ユウコウリツ</t>
    </rPh>
    <rPh sb="528" eb="529">
      <t>コ</t>
    </rPh>
    <rPh sb="538" eb="540">
      <t>モンダイ</t>
    </rPh>
    <rPh sb="541" eb="542">
      <t>ナ</t>
    </rPh>
    <rPh sb="544" eb="545">
      <t>カンガ</t>
    </rPh>
    <rPh sb="550" eb="552">
      <t>コンゴ</t>
    </rPh>
    <rPh sb="553" eb="555">
      <t>イジ</t>
    </rPh>
    <rPh sb="559" eb="560">
      <t>ツト</t>
    </rPh>
    <phoneticPr fontId="18"/>
  </si>
  <si>
    <t>①有形固定資産減価償却率は、年々増加しており老朽化の進行が伺える。
②管路経年化率は、類似団体に比べ低い数値になっているが、今後10年では法定耐用年数に達する施設が増加することから、計画的な更新が必要である。
③管路更新率は、今後、更新対象管路が増えることから、経営状況を勘案しながら計画的な更新が必要である。</t>
    <rPh sb="14" eb="16">
      <t>ネンネン</t>
    </rPh>
    <rPh sb="113" eb="115">
      <t>コンゴ</t>
    </rPh>
    <rPh sb="131" eb="133">
      <t>ケイエイ</t>
    </rPh>
    <rPh sb="133" eb="135">
      <t>ジョウキョウ</t>
    </rPh>
    <rPh sb="136" eb="138">
      <t>カンアンカンロコウシンリツゼンネンドゾウカユウケイコテイシサンゲンカショウキャクリツオヨカンロケイネンカリツゼンネンドゾウカシセツゼンタイロウキュウカシンコウウカガコンゴロウキュウカタイサクオコナタメケイカクテキシセツコウシンオコナヒツヨウ</t>
    </rPh>
    <phoneticPr fontId="18"/>
  </si>
  <si>
    <t xml:space="preserve">分析により、経常収支比率が前年に引き続き100％以下となり収支が赤字であることが示された。減少した主な理由は米軍基地からの収益である施設提供対価料の減少によるものである。また、水道料金については、前年に引き続き全体として前年比減となった。要因として考えられるのはゆるやかな給水人口の減少、節水機器の普及、新型コロナウイルス感染拡大の影響等が考えられる。一方、その他営業収益である施設提供対価料においては、コロナ禍の影響で使用量が大きく減少した前年に比べ、使用量が増加した。しかしながら施設提供対価料においては、今後も収益増が見込めない為、水道料金等での給水収益確保が必要である。また、施設の老朽化も進んでいることから、計画的に施設の更新を行う必要がある。以上の事を踏まえ、今後、料金改定を含めた経営改善に向けた取り組みを行う必要がある。
</t>
    <rPh sb="0" eb="2">
      <t>ブンセキ</t>
    </rPh>
    <rPh sb="13" eb="15">
      <t>ゼンネン</t>
    </rPh>
    <rPh sb="16" eb="17">
      <t>ヒ</t>
    </rPh>
    <rPh sb="18" eb="19">
      <t>ツヅ</t>
    </rPh>
    <rPh sb="54" eb="56">
      <t>ベイグン</t>
    </rPh>
    <rPh sb="56" eb="58">
      <t>キチ</t>
    </rPh>
    <rPh sb="61" eb="63">
      <t>シュウエキ</t>
    </rPh>
    <rPh sb="88" eb="92">
      <t>スイドウリョウキン</t>
    </rPh>
    <rPh sb="98" eb="100">
      <t>ゼンネン</t>
    </rPh>
    <rPh sb="101" eb="102">
      <t>ヒ</t>
    </rPh>
    <rPh sb="103" eb="104">
      <t>ツヅ</t>
    </rPh>
    <rPh sb="110" eb="113">
      <t>ゼンネンヒ</t>
    </rPh>
    <rPh sb="113" eb="114">
      <t>ゲン</t>
    </rPh>
    <rPh sb="119" eb="121">
      <t>ヨウイン</t>
    </rPh>
    <rPh sb="124" eb="125">
      <t>カンガ</t>
    </rPh>
    <rPh sb="136" eb="140">
      <t>キュウスイジンコウ</t>
    </rPh>
    <rPh sb="141" eb="143">
      <t>ゲンショウ</t>
    </rPh>
    <rPh sb="144" eb="148">
      <t>セッスイキキ</t>
    </rPh>
    <rPh sb="149" eb="151">
      <t>フキュウ</t>
    </rPh>
    <rPh sb="168" eb="169">
      <t>ナド</t>
    </rPh>
    <rPh sb="170" eb="171">
      <t>カンガ</t>
    </rPh>
    <rPh sb="176" eb="178">
      <t>イッポウ</t>
    </rPh>
    <rPh sb="210" eb="213">
      <t>シヨウリョウ</t>
    </rPh>
    <rPh sb="214" eb="215">
      <t>オオ</t>
    </rPh>
    <rPh sb="217" eb="219">
      <t>ゲンショウ</t>
    </rPh>
    <rPh sb="221" eb="223">
      <t>ゼンネン</t>
    </rPh>
    <rPh sb="224" eb="225">
      <t>クラ</t>
    </rPh>
    <rPh sb="227" eb="230">
      <t>シヨウリョウ</t>
    </rPh>
    <rPh sb="231" eb="233">
      <t>ゾウカ</t>
    </rPh>
    <rPh sb="255" eb="257">
      <t>コンゴ</t>
    </rPh>
    <rPh sb="258" eb="260">
      <t>シュウエキ</t>
    </rPh>
    <rPh sb="260" eb="261">
      <t>ゾウ</t>
    </rPh>
    <rPh sb="262" eb="264">
      <t>ミコ</t>
    </rPh>
    <rPh sb="267" eb="268">
      <t>タメ</t>
    </rPh>
    <rPh sb="269" eb="271">
      <t>スイドウ</t>
    </rPh>
    <rPh sb="271" eb="273">
      <t>リョウキン</t>
    </rPh>
    <rPh sb="273" eb="274">
      <t>トウ</t>
    </rPh>
    <rPh sb="276" eb="278">
      <t>キュウスイ</t>
    </rPh>
    <rPh sb="278" eb="280">
      <t>シュウエキ</t>
    </rPh>
    <rPh sb="280" eb="282">
      <t>カクホ</t>
    </rPh>
    <rPh sb="283" eb="285">
      <t>ヒツヨウ</t>
    </rPh>
    <rPh sb="292" eb="294">
      <t>シセツ</t>
    </rPh>
    <rPh sb="295" eb="298">
      <t>ロウキュウカ</t>
    </rPh>
    <rPh sb="336" eb="338">
      <t>コンゴ</t>
    </rPh>
    <rPh sb="360" eb="361">
      <t>オコナ</t>
    </rPh>
    <rPh sb="362" eb="364">
      <t>ヒツヨウ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</si>
</sst>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rgb="FFFF0000"/>
      <name val="ＭＳ ゴシック"/>
      <family val="3"/>
      <charset val="128"/>
    </font>
    <font>
      <sz val="1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0.4</c:v>
                </c:pt>
                <c:pt idx="2" formatCode="#,##0.00;&quot;△&quot;#,##0.00">
                  <c:v>0</c:v>
                </c:pt>
                <c:pt idx="3" formatCode="#,##0.00;&quot;△&quot;#,##0.00">
                  <c:v>0</c:v>
                </c:pt>
                <c:pt idx="4">
                  <c:v>0.24</c:v>
                </c:pt>
              </c:numCache>
            </c:numRef>
          </c:val>
          <c:extLst>
            <c:ext xmlns:c16="http://schemas.microsoft.com/office/drawing/2014/chart" uri="{C3380CC4-5D6E-409C-BE32-E72D297353CC}">
              <c16:uniqueId val="{00000000-1353-4F49-9C87-076632FEFC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1353-4F49-9C87-076632FEFC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35.880000000000003</c:v>
                </c:pt>
                <c:pt idx="1">
                  <c:v>36.32</c:v>
                </c:pt>
                <c:pt idx="2">
                  <c:v>35.799999999999997</c:v>
                </c:pt>
                <c:pt idx="3">
                  <c:v>35.68</c:v>
                </c:pt>
                <c:pt idx="4">
                  <c:v>35.369999999999997</c:v>
                </c:pt>
              </c:numCache>
            </c:numRef>
          </c:val>
          <c:extLst>
            <c:ext xmlns:c16="http://schemas.microsoft.com/office/drawing/2014/chart" uri="{C3380CC4-5D6E-409C-BE32-E72D297353CC}">
              <c16:uniqueId val="{00000000-3DBE-4326-BC4A-ED549BFA17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3DBE-4326-BC4A-ED549BFA17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99.6</c:v>
                </c:pt>
                <c:pt idx="1">
                  <c:v>97.75</c:v>
                </c:pt>
                <c:pt idx="2">
                  <c:v>98.01</c:v>
                </c:pt>
                <c:pt idx="3">
                  <c:v>97.91</c:v>
                </c:pt>
                <c:pt idx="4">
                  <c:v>97.44</c:v>
                </c:pt>
              </c:numCache>
            </c:numRef>
          </c:val>
          <c:extLst>
            <c:ext xmlns:c16="http://schemas.microsoft.com/office/drawing/2014/chart" uri="{C3380CC4-5D6E-409C-BE32-E72D297353CC}">
              <c16:uniqueId val="{00000000-CBCE-4F32-AA52-BD8EB6D0BF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CBCE-4F32-AA52-BD8EB6D0BF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97.65</c:v>
                </c:pt>
                <c:pt idx="1">
                  <c:v>98.03</c:v>
                </c:pt>
                <c:pt idx="2">
                  <c:v>99.05</c:v>
                </c:pt>
                <c:pt idx="3">
                  <c:v>95.75</c:v>
                </c:pt>
                <c:pt idx="4">
                  <c:v>98.57</c:v>
                </c:pt>
              </c:numCache>
            </c:numRef>
          </c:val>
          <c:extLst>
            <c:ext xmlns:c16="http://schemas.microsoft.com/office/drawing/2014/chart" uri="{C3380CC4-5D6E-409C-BE32-E72D297353CC}">
              <c16:uniqueId val="{00000000-3BA5-4B1A-AEC7-CF9F49577B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3BA5-4B1A-AEC7-CF9F49577B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42.88</c:v>
                </c:pt>
                <c:pt idx="1">
                  <c:v>46.96</c:v>
                </c:pt>
                <c:pt idx="2">
                  <c:v>47.11</c:v>
                </c:pt>
                <c:pt idx="3">
                  <c:v>48.27</c:v>
                </c:pt>
                <c:pt idx="4">
                  <c:v>50.16</c:v>
                </c:pt>
              </c:numCache>
            </c:numRef>
          </c:val>
          <c:extLst>
            <c:ext xmlns:c16="http://schemas.microsoft.com/office/drawing/2014/chart" uri="{C3380CC4-5D6E-409C-BE32-E72D297353CC}">
              <c16:uniqueId val="{00000000-BCF7-4933-A1ED-1CB87D468B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BCF7-4933-A1ED-1CB87D468B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formatCode="#,##0.00;&quot;△&quot;#,##0.00;&quot;-&quot;">
                  <c:v>0.64</c:v>
                </c:pt>
              </c:numCache>
            </c:numRef>
          </c:val>
          <c:extLst>
            <c:ext xmlns:c16="http://schemas.microsoft.com/office/drawing/2014/chart" uri="{C3380CC4-5D6E-409C-BE32-E72D297353CC}">
              <c16:uniqueId val="{00000000-5A5C-4E80-B8A2-84094072BC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5A5C-4E80-B8A2-84094072BC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34-4EEA-88A3-2B949059E7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3534-4EEA-88A3-2B949059E7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2028.28</c:v>
                </c:pt>
                <c:pt idx="1">
                  <c:v>1744.82</c:v>
                </c:pt>
                <c:pt idx="2">
                  <c:v>1540.92</c:v>
                </c:pt>
                <c:pt idx="3">
                  <c:v>1195.1099999999999</c:v>
                </c:pt>
                <c:pt idx="4">
                  <c:v>1547.57</c:v>
                </c:pt>
              </c:numCache>
            </c:numRef>
          </c:val>
          <c:extLst>
            <c:ext xmlns:c16="http://schemas.microsoft.com/office/drawing/2014/chart" uri="{C3380CC4-5D6E-409C-BE32-E72D297353CC}">
              <c16:uniqueId val="{00000000-C4AE-4A6C-BA76-0CE9CFB35A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C4AE-4A6C-BA76-0CE9CFB35A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4.9800000000000004</c:v>
                </c:pt>
                <c:pt idx="1">
                  <c:v>2.6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7B7-4CF5-8357-233113DA2B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F7B7-4CF5-8357-233113DA2B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53.08</c:v>
                </c:pt>
                <c:pt idx="1">
                  <c:v>51.47</c:v>
                </c:pt>
                <c:pt idx="2">
                  <c:v>51.8</c:v>
                </c:pt>
                <c:pt idx="3">
                  <c:v>50.35</c:v>
                </c:pt>
                <c:pt idx="4">
                  <c:v>50.06</c:v>
                </c:pt>
              </c:numCache>
            </c:numRef>
          </c:val>
          <c:extLst>
            <c:ext xmlns:c16="http://schemas.microsoft.com/office/drawing/2014/chart" uri="{C3380CC4-5D6E-409C-BE32-E72D297353CC}">
              <c16:uniqueId val="{00000000-1064-4056-8FD4-6267185A75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1064-4056-8FD4-6267185A75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184.96</c:v>
                </c:pt>
                <c:pt idx="1">
                  <c:v>189.69</c:v>
                </c:pt>
                <c:pt idx="2">
                  <c:v>186.71</c:v>
                </c:pt>
                <c:pt idx="3">
                  <c:v>189.07</c:v>
                </c:pt>
                <c:pt idx="4">
                  <c:v>190.64</c:v>
                </c:pt>
              </c:numCache>
            </c:numRef>
          </c:val>
          <c:extLst>
            <c:ext xmlns:c16="http://schemas.microsoft.com/office/drawing/2014/chart" uri="{C3380CC4-5D6E-409C-BE32-E72D297353CC}">
              <c16:uniqueId val="{00000000-B7A5-43F6-A26C-9DD0FE0CCE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B7A5-43F6-A26C-9DD0FE0CCE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嘉手納町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A7</v>
      </c>
      <c r="X8" s="78"/>
      <c r="Y8" s="78"/>
      <c r="Z8" s="78"/>
      <c r="AA8" s="78"/>
      <c r="AB8" s="78"/>
      <c r="AC8" s="78"/>
      <c r="AD8" s="78" t="str">
        <f>データ!$M$6</f>
        <v>非設置</v>
      </c>
      <c r="AE8" s="78"/>
      <c r="AF8" s="78"/>
      <c r="AG8" s="78"/>
      <c r="AH8" s="78"/>
      <c r="AI8" s="78"/>
      <c r="AJ8" s="78"/>
      <c r="AK8" s="2"/>
      <c r="AL8" s="69">
        <f>データ!$R$6</f>
        <v>13271</v>
      </c>
      <c r="AM8" s="69"/>
      <c r="AN8" s="69"/>
      <c r="AO8" s="69"/>
      <c r="AP8" s="69"/>
      <c r="AQ8" s="69"/>
      <c r="AR8" s="69"/>
      <c r="AS8" s="69"/>
      <c r="AT8" s="37">
        <f>データ!$S$6</f>
        <v>15.12</v>
      </c>
      <c r="AU8" s="38"/>
      <c r="AV8" s="38"/>
      <c r="AW8" s="38"/>
      <c r="AX8" s="38"/>
      <c r="AY8" s="38"/>
      <c r="AZ8" s="38"/>
      <c r="BA8" s="38"/>
      <c r="BB8" s="58">
        <f>データ!$T$6</f>
        <v>877.71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97.73</v>
      </c>
      <c r="J10" s="38"/>
      <c r="K10" s="38"/>
      <c r="L10" s="38"/>
      <c r="M10" s="38"/>
      <c r="N10" s="38"/>
      <c r="O10" s="68"/>
      <c r="P10" s="58">
        <f>データ!$P$6</f>
        <v>100</v>
      </c>
      <c r="Q10" s="58"/>
      <c r="R10" s="58"/>
      <c r="S10" s="58"/>
      <c r="T10" s="58"/>
      <c r="U10" s="58"/>
      <c r="V10" s="58"/>
      <c r="W10" s="69">
        <f>データ!$Q$6</f>
        <v>1840</v>
      </c>
      <c r="X10" s="69"/>
      <c r="Y10" s="69"/>
      <c r="Z10" s="69"/>
      <c r="AA10" s="69"/>
      <c r="AB10" s="69"/>
      <c r="AC10" s="69"/>
      <c r="AD10" s="2"/>
      <c r="AE10" s="2"/>
      <c r="AF10" s="2"/>
      <c r="AG10" s="2"/>
      <c r="AH10" s="2"/>
      <c r="AI10" s="2"/>
      <c r="AJ10" s="2"/>
      <c r="AK10" s="2"/>
      <c r="AL10" s="69">
        <f>データ!$U$6</f>
        <v>13245</v>
      </c>
      <c r="AM10" s="69"/>
      <c r="AN10" s="69"/>
      <c r="AO10" s="69"/>
      <c r="AP10" s="69"/>
      <c r="AQ10" s="69"/>
      <c r="AR10" s="69"/>
      <c r="AS10" s="69"/>
      <c r="AT10" s="37">
        <f>データ!$V$6</f>
        <v>15.12</v>
      </c>
      <c r="AU10" s="38"/>
      <c r="AV10" s="38"/>
      <c r="AW10" s="38"/>
      <c r="AX10" s="38"/>
      <c r="AY10" s="38"/>
      <c r="AZ10" s="38"/>
      <c r="BA10" s="38"/>
      <c r="BB10" s="58">
        <f>データ!$W$6</f>
        <v>875.99</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2" t="s">
        <v>112</v>
      </c>
      <c r="BM47" s="53"/>
      <c r="BN47" s="53"/>
      <c r="BO47" s="53"/>
      <c r="BP47" s="53"/>
      <c r="BQ47" s="53"/>
      <c r="BR47" s="53"/>
      <c r="BS47" s="53"/>
      <c r="BT47" s="53"/>
      <c r="BU47" s="53"/>
      <c r="BV47" s="53"/>
      <c r="BW47" s="53"/>
      <c r="BX47" s="53"/>
      <c r="BY47" s="53"/>
      <c r="BZ47" s="5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2"/>
      <c r="BM48" s="53"/>
      <c r="BN48" s="53"/>
      <c r="BO48" s="53"/>
      <c r="BP48" s="53"/>
      <c r="BQ48" s="53"/>
      <c r="BR48" s="53"/>
      <c r="BS48" s="53"/>
      <c r="BT48" s="53"/>
      <c r="BU48" s="53"/>
      <c r="BV48" s="53"/>
      <c r="BW48" s="53"/>
      <c r="BX48" s="53"/>
      <c r="BY48" s="53"/>
      <c r="BZ48" s="5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2"/>
      <c r="BM49" s="53"/>
      <c r="BN49" s="53"/>
      <c r="BO49" s="53"/>
      <c r="BP49" s="53"/>
      <c r="BQ49" s="53"/>
      <c r="BR49" s="53"/>
      <c r="BS49" s="53"/>
      <c r="BT49" s="53"/>
      <c r="BU49" s="53"/>
      <c r="BV49" s="53"/>
      <c r="BW49" s="53"/>
      <c r="BX49" s="53"/>
      <c r="BY49" s="53"/>
      <c r="BZ49" s="5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2"/>
      <c r="BM50" s="53"/>
      <c r="BN50" s="53"/>
      <c r="BO50" s="53"/>
      <c r="BP50" s="53"/>
      <c r="BQ50" s="53"/>
      <c r="BR50" s="53"/>
      <c r="BS50" s="53"/>
      <c r="BT50" s="53"/>
      <c r="BU50" s="53"/>
      <c r="BV50" s="53"/>
      <c r="BW50" s="53"/>
      <c r="BX50" s="53"/>
      <c r="BY50" s="53"/>
      <c r="BZ50" s="5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2"/>
      <c r="BM51" s="53"/>
      <c r="BN51" s="53"/>
      <c r="BO51" s="53"/>
      <c r="BP51" s="53"/>
      <c r="BQ51" s="53"/>
      <c r="BR51" s="53"/>
      <c r="BS51" s="53"/>
      <c r="BT51" s="53"/>
      <c r="BU51" s="53"/>
      <c r="BV51" s="53"/>
      <c r="BW51" s="53"/>
      <c r="BX51" s="53"/>
      <c r="BY51" s="53"/>
      <c r="BZ51" s="5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2"/>
      <c r="BM52" s="53"/>
      <c r="BN52" s="53"/>
      <c r="BO52" s="53"/>
      <c r="BP52" s="53"/>
      <c r="BQ52" s="53"/>
      <c r="BR52" s="53"/>
      <c r="BS52" s="53"/>
      <c r="BT52" s="53"/>
      <c r="BU52" s="53"/>
      <c r="BV52" s="53"/>
      <c r="BW52" s="53"/>
      <c r="BX52" s="53"/>
      <c r="BY52" s="53"/>
      <c r="BZ52" s="5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2"/>
      <c r="BM53" s="53"/>
      <c r="BN53" s="53"/>
      <c r="BO53" s="53"/>
      <c r="BP53" s="53"/>
      <c r="BQ53" s="53"/>
      <c r="BR53" s="53"/>
      <c r="BS53" s="53"/>
      <c r="BT53" s="53"/>
      <c r="BU53" s="53"/>
      <c r="BV53" s="53"/>
      <c r="BW53" s="53"/>
      <c r="BX53" s="53"/>
      <c r="BY53" s="53"/>
      <c r="BZ53" s="5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2"/>
      <c r="BM54" s="53"/>
      <c r="BN54" s="53"/>
      <c r="BO54" s="53"/>
      <c r="BP54" s="53"/>
      <c r="BQ54" s="53"/>
      <c r="BR54" s="53"/>
      <c r="BS54" s="53"/>
      <c r="BT54" s="53"/>
      <c r="BU54" s="53"/>
      <c r="BV54" s="53"/>
      <c r="BW54" s="53"/>
      <c r="BX54" s="53"/>
      <c r="BY54" s="53"/>
      <c r="BZ54" s="5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2"/>
      <c r="BM55" s="53"/>
      <c r="BN55" s="53"/>
      <c r="BO55" s="53"/>
      <c r="BP55" s="53"/>
      <c r="BQ55" s="53"/>
      <c r="BR55" s="53"/>
      <c r="BS55" s="53"/>
      <c r="BT55" s="53"/>
      <c r="BU55" s="53"/>
      <c r="BV55" s="53"/>
      <c r="BW55" s="53"/>
      <c r="BX55" s="53"/>
      <c r="BY55" s="53"/>
      <c r="BZ55" s="5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2"/>
      <c r="BM56" s="53"/>
      <c r="BN56" s="53"/>
      <c r="BO56" s="53"/>
      <c r="BP56" s="53"/>
      <c r="BQ56" s="53"/>
      <c r="BR56" s="53"/>
      <c r="BS56" s="53"/>
      <c r="BT56" s="53"/>
      <c r="BU56" s="53"/>
      <c r="BV56" s="53"/>
      <c r="BW56" s="53"/>
      <c r="BX56" s="53"/>
      <c r="BY56" s="53"/>
      <c r="BZ56" s="5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2"/>
      <c r="BM57" s="53"/>
      <c r="BN57" s="53"/>
      <c r="BO57" s="53"/>
      <c r="BP57" s="53"/>
      <c r="BQ57" s="53"/>
      <c r="BR57" s="53"/>
      <c r="BS57" s="53"/>
      <c r="BT57" s="53"/>
      <c r="BU57" s="53"/>
      <c r="BV57" s="53"/>
      <c r="BW57" s="53"/>
      <c r="BX57" s="53"/>
      <c r="BY57" s="53"/>
      <c r="BZ57" s="5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2"/>
      <c r="BM58" s="53"/>
      <c r="BN58" s="53"/>
      <c r="BO58" s="53"/>
      <c r="BP58" s="53"/>
      <c r="BQ58" s="53"/>
      <c r="BR58" s="53"/>
      <c r="BS58" s="53"/>
      <c r="BT58" s="53"/>
      <c r="BU58" s="53"/>
      <c r="BV58" s="53"/>
      <c r="BW58" s="53"/>
      <c r="BX58" s="53"/>
      <c r="BY58" s="53"/>
      <c r="BZ58" s="5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2"/>
      <c r="BM59" s="53"/>
      <c r="BN59" s="53"/>
      <c r="BO59" s="53"/>
      <c r="BP59" s="53"/>
      <c r="BQ59" s="53"/>
      <c r="BR59" s="53"/>
      <c r="BS59" s="53"/>
      <c r="BT59" s="53"/>
      <c r="BU59" s="53"/>
      <c r="BV59" s="53"/>
      <c r="BW59" s="53"/>
      <c r="BX59" s="53"/>
      <c r="BY59" s="53"/>
      <c r="BZ59" s="54"/>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52"/>
      <c r="BM60" s="53"/>
      <c r="BN60" s="53"/>
      <c r="BO60" s="53"/>
      <c r="BP60" s="53"/>
      <c r="BQ60" s="53"/>
      <c r="BR60" s="53"/>
      <c r="BS60" s="53"/>
      <c r="BT60" s="53"/>
      <c r="BU60" s="53"/>
      <c r="BV60" s="53"/>
      <c r="BW60" s="53"/>
      <c r="BX60" s="53"/>
      <c r="BY60" s="53"/>
      <c r="BZ60" s="54"/>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52"/>
      <c r="BM61" s="53"/>
      <c r="BN61" s="53"/>
      <c r="BO61" s="53"/>
      <c r="BP61" s="53"/>
      <c r="BQ61" s="53"/>
      <c r="BR61" s="53"/>
      <c r="BS61" s="53"/>
      <c r="BT61" s="53"/>
      <c r="BU61" s="53"/>
      <c r="BV61" s="53"/>
      <c r="BW61" s="53"/>
      <c r="BX61" s="53"/>
      <c r="BY61" s="53"/>
      <c r="BZ61" s="5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2"/>
      <c r="BM62" s="53"/>
      <c r="BN62" s="53"/>
      <c r="BO62" s="53"/>
      <c r="BP62" s="53"/>
      <c r="BQ62" s="53"/>
      <c r="BR62" s="53"/>
      <c r="BS62" s="53"/>
      <c r="BT62" s="53"/>
      <c r="BU62" s="53"/>
      <c r="BV62" s="53"/>
      <c r="BW62" s="53"/>
      <c r="BX62" s="53"/>
      <c r="BY62" s="53"/>
      <c r="BZ62" s="5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2"/>
      <c r="BM63" s="53"/>
      <c r="BN63" s="53"/>
      <c r="BO63" s="53"/>
      <c r="BP63" s="53"/>
      <c r="BQ63" s="53"/>
      <c r="BR63" s="53"/>
      <c r="BS63" s="53"/>
      <c r="BT63" s="53"/>
      <c r="BU63" s="53"/>
      <c r="BV63" s="53"/>
      <c r="BW63" s="53"/>
      <c r="BX63" s="53"/>
      <c r="BY63" s="53"/>
      <c r="BZ63" s="5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pd+NKLTRlPu11+RpUHuP7Hn7Yr1fSVnOiTgnWd+FhvO99d9/ED43SivwqXF7Tk2h1vFg/Ex6dvVfsvoeX/7qw==" saltValue="5Mopr75zMV01xU4x4lHQG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473251</v>
      </c>
      <c r="D6" s="20">
        <f t="shared" si="3"/>
        <v>46</v>
      </c>
      <c r="E6" s="20">
        <f t="shared" si="3"/>
        <v>1</v>
      </c>
      <c r="F6" s="20">
        <f t="shared" si="3"/>
        <v>0</v>
      </c>
      <c r="G6" s="20">
        <f t="shared" si="3"/>
        <v>1</v>
      </c>
      <c r="H6" s="20" t="str">
        <f t="shared" si="3"/>
        <v>沖縄県　嘉手納町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97.73</v>
      </c>
      <c r="P6" s="21">
        <f t="shared" si="3"/>
        <v>100</v>
      </c>
      <c r="Q6" s="21">
        <f t="shared" si="3"/>
        <v>1840</v>
      </c>
      <c r="R6" s="21">
        <f t="shared" si="3"/>
        <v>13271</v>
      </c>
      <c r="S6" s="21">
        <f t="shared" si="3"/>
        <v>15.12</v>
      </c>
      <c r="T6" s="21">
        <f t="shared" si="3"/>
        <v>877.71</v>
      </c>
      <c r="U6" s="21">
        <f t="shared" si="3"/>
        <v>13245</v>
      </c>
      <c r="V6" s="21">
        <f t="shared" si="3"/>
        <v>15.12</v>
      </c>
      <c r="W6" s="21">
        <f t="shared" si="3"/>
        <v>875.99</v>
      </c>
      <c r="X6" s="22">
        <f>IF(X7="",NA(),X7)</f>
        <v>97.65</v>
      </c>
      <c r="Y6" s="22">
        <f t="shared" ref="Y6:AG6" si="4">IF(Y7="",NA(),Y7)</f>
        <v>98.03</v>
      </c>
      <c r="Z6" s="22">
        <f t="shared" si="4"/>
        <v>99.05</v>
      </c>
      <c r="AA6" s="22">
        <f t="shared" si="4"/>
        <v>95.75</v>
      </c>
      <c r="AB6" s="22">
        <f t="shared" si="4"/>
        <v>98.57</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2028.28</v>
      </c>
      <c r="AU6" s="22">
        <f t="shared" ref="AU6:BC6" si="6">IF(AU7="",NA(),AU7)</f>
        <v>1744.82</v>
      </c>
      <c r="AV6" s="22">
        <f t="shared" si="6"/>
        <v>1540.92</v>
      </c>
      <c r="AW6" s="22">
        <f t="shared" si="6"/>
        <v>1195.1099999999999</v>
      </c>
      <c r="AX6" s="22">
        <f t="shared" si="6"/>
        <v>1547.57</v>
      </c>
      <c r="AY6" s="22">
        <f t="shared" si="6"/>
        <v>355.27</v>
      </c>
      <c r="AZ6" s="22">
        <f t="shared" si="6"/>
        <v>359.7</v>
      </c>
      <c r="BA6" s="22">
        <f t="shared" si="6"/>
        <v>362.93</v>
      </c>
      <c r="BB6" s="22">
        <f t="shared" si="6"/>
        <v>371.81</v>
      </c>
      <c r="BC6" s="22">
        <f t="shared" si="6"/>
        <v>384.23</v>
      </c>
      <c r="BD6" s="21" t="str">
        <f>IF(BD7="","",IF(BD7="-","【-】","【"&amp;SUBSTITUTE(TEXT(BD7,"#,##0.00"),"-","△")&amp;"】"))</f>
        <v>【261.51】</v>
      </c>
      <c r="BE6" s="22">
        <f>IF(BE7="",NA(),BE7)</f>
        <v>4.9800000000000004</v>
      </c>
      <c r="BF6" s="22">
        <f t="shared" ref="BF6:BN6" si="7">IF(BF7="",NA(),BF7)</f>
        <v>2.6</v>
      </c>
      <c r="BG6" s="21">
        <f t="shared" si="7"/>
        <v>0</v>
      </c>
      <c r="BH6" s="21">
        <f t="shared" si="7"/>
        <v>0</v>
      </c>
      <c r="BI6" s="21">
        <f t="shared" si="7"/>
        <v>0</v>
      </c>
      <c r="BJ6" s="22">
        <f t="shared" si="7"/>
        <v>458.27</v>
      </c>
      <c r="BK6" s="22">
        <f t="shared" si="7"/>
        <v>447.01</v>
      </c>
      <c r="BL6" s="22">
        <f t="shared" si="7"/>
        <v>439.05</v>
      </c>
      <c r="BM6" s="22">
        <f t="shared" si="7"/>
        <v>465.85</v>
      </c>
      <c r="BN6" s="22">
        <f t="shared" si="7"/>
        <v>439.43</v>
      </c>
      <c r="BO6" s="21" t="str">
        <f>IF(BO7="","",IF(BO7="-","【-】","【"&amp;SUBSTITUTE(TEXT(BO7,"#,##0.00"),"-","△")&amp;"】"))</f>
        <v>【265.16】</v>
      </c>
      <c r="BP6" s="22">
        <f>IF(BP7="",NA(),BP7)</f>
        <v>53.08</v>
      </c>
      <c r="BQ6" s="22">
        <f t="shared" ref="BQ6:BY6" si="8">IF(BQ7="",NA(),BQ7)</f>
        <v>51.47</v>
      </c>
      <c r="BR6" s="22">
        <f t="shared" si="8"/>
        <v>51.8</v>
      </c>
      <c r="BS6" s="22">
        <f t="shared" si="8"/>
        <v>50.35</v>
      </c>
      <c r="BT6" s="22">
        <f t="shared" si="8"/>
        <v>50.06</v>
      </c>
      <c r="BU6" s="22">
        <f t="shared" si="8"/>
        <v>96.77</v>
      </c>
      <c r="BV6" s="22">
        <f t="shared" si="8"/>
        <v>95.81</v>
      </c>
      <c r="BW6" s="22">
        <f t="shared" si="8"/>
        <v>95.26</v>
      </c>
      <c r="BX6" s="22">
        <f t="shared" si="8"/>
        <v>92.39</v>
      </c>
      <c r="BY6" s="22">
        <f t="shared" si="8"/>
        <v>94.41</v>
      </c>
      <c r="BZ6" s="21" t="str">
        <f>IF(BZ7="","",IF(BZ7="-","【-】","【"&amp;SUBSTITUTE(TEXT(BZ7,"#,##0.00"),"-","△")&amp;"】"))</f>
        <v>【102.35】</v>
      </c>
      <c r="CA6" s="22">
        <f>IF(CA7="",NA(),CA7)</f>
        <v>184.96</v>
      </c>
      <c r="CB6" s="22">
        <f t="shared" ref="CB6:CJ6" si="9">IF(CB7="",NA(),CB7)</f>
        <v>189.69</v>
      </c>
      <c r="CC6" s="22">
        <f t="shared" si="9"/>
        <v>186.71</v>
      </c>
      <c r="CD6" s="22">
        <f t="shared" si="9"/>
        <v>189.07</v>
      </c>
      <c r="CE6" s="22">
        <f t="shared" si="9"/>
        <v>190.64</v>
      </c>
      <c r="CF6" s="22">
        <f t="shared" si="9"/>
        <v>187.18</v>
      </c>
      <c r="CG6" s="22">
        <f t="shared" si="9"/>
        <v>189.58</v>
      </c>
      <c r="CH6" s="22">
        <f t="shared" si="9"/>
        <v>192.82</v>
      </c>
      <c r="CI6" s="22">
        <f t="shared" si="9"/>
        <v>192.98</v>
      </c>
      <c r="CJ6" s="22">
        <f t="shared" si="9"/>
        <v>192.13</v>
      </c>
      <c r="CK6" s="21" t="str">
        <f>IF(CK7="","",IF(CK7="-","【-】","【"&amp;SUBSTITUTE(TEXT(CK7,"#,##0.00"),"-","△")&amp;"】"))</f>
        <v>【167.74】</v>
      </c>
      <c r="CL6" s="22">
        <f>IF(CL7="",NA(),CL7)</f>
        <v>35.880000000000003</v>
      </c>
      <c r="CM6" s="22">
        <f t="shared" ref="CM6:CU6" si="10">IF(CM7="",NA(),CM7)</f>
        <v>36.32</v>
      </c>
      <c r="CN6" s="22">
        <f t="shared" si="10"/>
        <v>35.799999999999997</v>
      </c>
      <c r="CO6" s="22">
        <f t="shared" si="10"/>
        <v>35.68</v>
      </c>
      <c r="CP6" s="22">
        <f t="shared" si="10"/>
        <v>35.369999999999997</v>
      </c>
      <c r="CQ6" s="22">
        <f t="shared" si="10"/>
        <v>55.88</v>
      </c>
      <c r="CR6" s="22">
        <f t="shared" si="10"/>
        <v>55.22</v>
      </c>
      <c r="CS6" s="22">
        <f t="shared" si="10"/>
        <v>54.05</v>
      </c>
      <c r="CT6" s="22">
        <f t="shared" si="10"/>
        <v>54.43</v>
      </c>
      <c r="CU6" s="22">
        <f t="shared" si="10"/>
        <v>53.87</v>
      </c>
      <c r="CV6" s="21" t="str">
        <f>IF(CV7="","",IF(CV7="-","【-】","【"&amp;SUBSTITUTE(TEXT(CV7,"#,##0.00"),"-","△")&amp;"】"))</f>
        <v>【60.29】</v>
      </c>
      <c r="CW6" s="22">
        <f>IF(CW7="",NA(),CW7)</f>
        <v>99.6</v>
      </c>
      <c r="CX6" s="22">
        <f t="shared" ref="CX6:DF6" si="11">IF(CX7="",NA(),CX7)</f>
        <v>97.75</v>
      </c>
      <c r="CY6" s="22">
        <f t="shared" si="11"/>
        <v>98.01</v>
      </c>
      <c r="CZ6" s="22">
        <f t="shared" si="11"/>
        <v>97.91</v>
      </c>
      <c r="DA6" s="22">
        <f t="shared" si="11"/>
        <v>97.44</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42.88</v>
      </c>
      <c r="DI6" s="22">
        <f t="shared" ref="DI6:DQ6" si="12">IF(DI7="",NA(),DI7)</f>
        <v>46.96</v>
      </c>
      <c r="DJ6" s="22">
        <f t="shared" si="12"/>
        <v>47.11</v>
      </c>
      <c r="DK6" s="22">
        <f t="shared" si="12"/>
        <v>48.27</v>
      </c>
      <c r="DL6" s="22">
        <f t="shared" si="12"/>
        <v>50.16</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1">
        <f t="shared" si="13"/>
        <v>0</v>
      </c>
      <c r="DW6" s="22">
        <f t="shared" si="13"/>
        <v>0.64</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2">
        <f t="shared" ref="EE6:EM6" si="14">IF(EE7="",NA(),EE7)</f>
        <v>0.4</v>
      </c>
      <c r="EF6" s="21">
        <f t="shared" si="14"/>
        <v>0</v>
      </c>
      <c r="EG6" s="21">
        <f t="shared" si="14"/>
        <v>0</v>
      </c>
      <c r="EH6" s="22">
        <f t="shared" si="14"/>
        <v>0.24</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473251</v>
      </c>
      <c r="D7" s="24">
        <v>46</v>
      </c>
      <c r="E7" s="24">
        <v>1</v>
      </c>
      <c r="F7" s="24">
        <v>0</v>
      </c>
      <c r="G7" s="24">
        <v>1</v>
      </c>
      <c r="H7" s="24" t="s">
        <v>93</v>
      </c>
      <c r="I7" s="24" t="s">
        <v>94</v>
      </c>
      <c r="J7" s="24" t="s">
        <v>95</v>
      </c>
      <c r="K7" s="24" t="s">
        <v>96</v>
      </c>
      <c r="L7" s="24" t="s">
        <v>97</v>
      </c>
      <c r="M7" s="24" t="s">
        <v>98</v>
      </c>
      <c r="N7" s="25" t="s">
        <v>99</v>
      </c>
      <c r="O7" s="25">
        <v>97.73</v>
      </c>
      <c r="P7" s="25">
        <v>100</v>
      </c>
      <c r="Q7" s="25">
        <v>1840</v>
      </c>
      <c r="R7" s="25">
        <v>13271</v>
      </c>
      <c r="S7" s="25">
        <v>15.12</v>
      </c>
      <c r="T7" s="25">
        <v>877.71</v>
      </c>
      <c r="U7" s="25">
        <v>13245</v>
      </c>
      <c r="V7" s="25">
        <v>15.12</v>
      </c>
      <c r="W7" s="25">
        <v>875.99</v>
      </c>
      <c r="X7" s="25">
        <v>97.65</v>
      </c>
      <c r="Y7" s="25">
        <v>98.03</v>
      </c>
      <c r="Z7" s="25">
        <v>99.05</v>
      </c>
      <c r="AA7" s="25">
        <v>95.75</v>
      </c>
      <c r="AB7" s="25">
        <v>98.57</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2028.28</v>
      </c>
      <c r="AU7" s="25">
        <v>1744.82</v>
      </c>
      <c r="AV7" s="25">
        <v>1540.92</v>
      </c>
      <c r="AW7" s="25">
        <v>1195.1099999999999</v>
      </c>
      <c r="AX7" s="25">
        <v>1547.57</v>
      </c>
      <c r="AY7" s="25">
        <v>355.27</v>
      </c>
      <c r="AZ7" s="25">
        <v>359.7</v>
      </c>
      <c r="BA7" s="25">
        <v>362.93</v>
      </c>
      <c r="BB7" s="25">
        <v>371.81</v>
      </c>
      <c r="BC7" s="25">
        <v>384.23</v>
      </c>
      <c r="BD7" s="25">
        <v>261.51</v>
      </c>
      <c r="BE7" s="25">
        <v>4.9800000000000004</v>
      </c>
      <c r="BF7" s="25">
        <v>2.6</v>
      </c>
      <c r="BG7" s="25">
        <v>0</v>
      </c>
      <c r="BH7" s="25">
        <v>0</v>
      </c>
      <c r="BI7" s="25">
        <v>0</v>
      </c>
      <c r="BJ7" s="25">
        <v>458.27</v>
      </c>
      <c r="BK7" s="25">
        <v>447.01</v>
      </c>
      <c r="BL7" s="25">
        <v>439.05</v>
      </c>
      <c r="BM7" s="25">
        <v>465.85</v>
      </c>
      <c r="BN7" s="25">
        <v>439.43</v>
      </c>
      <c r="BO7" s="25">
        <v>265.16000000000003</v>
      </c>
      <c r="BP7" s="25">
        <v>53.08</v>
      </c>
      <c r="BQ7" s="25">
        <v>51.47</v>
      </c>
      <c r="BR7" s="25">
        <v>51.8</v>
      </c>
      <c r="BS7" s="25">
        <v>50.35</v>
      </c>
      <c r="BT7" s="25">
        <v>50.06</v>
      </c>
      <c r="BU7" s="25">
        <v>96.77</v>
      </c>
      <c r="BV7" s="25">
        <v>95.81</v>
      </c>
      <c r="BW7" s="25">
        <v>95.26</v>
      </c>
      <c r="BX7" s="25">
        <v>92.39</v>
      </c>
      <c r="BY7" s="25">
        <v>94.41</v>
      </c>
      <c r="BZ7" s="25">
        <v>102.35</v>
      </c>
      <c r="CA7" s="25">
        <v>184.96</v>
      </c>
      <c r="CB7" s="25">
        <v>189.69</v>
      </c>
      <c r="CC7" s="25">
        <v>186.71</v>
      </c>
      <c r="CD7" s="25">
        <v>189.07</v>
      </c>
      <c r="CE7" s="25">
        <v>190.64</v>
      </c>
      <c r="CF7" s="25">
        <v>187.18</v>
      </c>
      <c r="CG7" s="25">
        <v>189.58</v>
      </c>
      <c r="CH7" s="25">
        <v>192.82</v>
      </c>
      <c r="CI7" s="25">
        <v>192.98</v>
      </c>
      <c r="CJ7" s="25">
        <v>192.13</v>
      </c>
      <c r="CK7" s="25">
        <v>167.74</v>
      </c>
      <c r="CL7" s="25">
        <v>35.880000000000003</v>
      </c>
      <c r="CM7" s="25">
        <v>36.32</v>
      </c>
      <c r="CN7" s="25">
        <v>35.799999999999997</v>
      </c>
      <c r="CO7" s="25">
        <v>35.68</v>
      </c>
      <c r="CP7" s="25">
        <v>35.369999999999997</v>
      </c>
      <c r="CQ7" s="25">
        <v>55.88</v>
      </c>
      <c r="CR7" s="25">
        <v>55.22</v>
      </c>
      <c r="CS7" s="25">
        <v>54.05</v>
      </c>
      <c r="CT7" s="25">
        <v>54.43</v>
      </c>
      <c r="CU7" s="25">
        <v>53.87</v>
      </c>
      <c r="CV7" s="25">
        <v>60.29</v>
      </c>
      <c r="CW7" s="25">
        <v>99.6</v>
      </c>
      <c r="CX7" s="25">
        <v>97.75</v>
      </c>
      <c r="CY7" s="25">
        <v>98.01</v>
      </c>
      <c r="CZ7" s="25">
        <v>97.91</v>
      </c>
      <c r="DA7" s="25">
        <v>97.44</v>
      </c>
      <c r="DB7" s="25">
        <v>80.989999999999995</v>
      </c>
      <c r="DC7" s="25">
        <v>80.930000000000007</v>
      </c>
      <c r="DD7" s="25">
        <v>80.510000000000005</v>
      </c>
      <c r="DE7" s="25">
        <v>79.44</v>
      </c>
      <c r="DF7" s="25">
        <v>79.489999999999995</v>
      </c>
      <c r="DG7" s="25">
        <v>90.12</v>
      </c>
      <c r="DH7" s="25">
        <v>42.88</v>
      </c>
      <c r="DI7" s="25">
        <v>46.96</v>
      </c>
      <c r="DJ7" s="25">
        <v>47.11</v>
      </c>
      <c r="DK7" s="25">
        <v>48.27</v>
      </c>
      <c r="DL7" s="25">
        <v>50.16</v>
      </c>
      <c r="DM7" s="25">
        <v>46.61</v>
      </c>
      <c r="DN7" s="25">
        <v>47.97</v>
      </c>
      <c r="DO7" s="25">
        <v>49.12</v>
      </c>
      <c r="DP7" s="25">
        <v>49.39</v>
      </c>
      <c r="DQ7" s="25">
        <v>50.75</v>
      </c>
      <c r="DR7" s="25">
        <v>50.88</v>
      </c>
      <c r="DS7" s="25">
        <v>0</v>
      </c>
      <c r="DT7" s="25">
        <v>0</v>
      </c>
      <c r="DU7" s="25">
        <v>0</v>
      </c>
      <c r="DV7" s="25">
        <v>0</v>
      </c>
      <c r="DW7" s="25">
        <v>0.64</v>
      </c>
      <c r="DX7" s="25">
        <v>10.84</v>
      </c>
      <c r="DY7" s="25">
        <v>15.33</v>
      </c>
      <c r="DZ7" s="25">
        <v>16.760000000000002</v>
      </c>
      <c r="EA7" s="25">
        <v>18.57</v>
      </c>
      <c r="EB7" s="25">
        <v>21.14</v>
      </c>
      <c r="EC7" s="25">
        <v>22.3</v>
      </c>
      <c r="ED7" s="25">
        <v>0</v>
      </c>
      <c r="EE7" s="25">
        <v>0.4</v>
      </c>
      <c r="EF7" s="25">
        <v>0</v>
      </c>
      <c r="EG7" s="25">
        <v>0</v>
      </c>
      <c r="EH7" s="25">
        <v>0.24</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kadena</cp:lastModifiedBy>
  <cp:lastPrinted>2023-01-12T01:46:13Z</cp:lastPrinted>
  <dcterms:created xsi:type="dcterms:W3CDTF">2022-12-01T01:07:35Z</dcterms:created>
  <dcterms:modified xsi:type="dcterms:W3CDTF">2023-01-12T01:46:15Z</dcterms:modified>
  <cp:category/>
</cp:coreProperties>
</file>